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ttps://voiesnavigablesdefrance-my.sharepoint.com/personal/mamadou-oury_diallo_vnf_fr/Documents/Bureau/Marchés/consultation 2026/barrage de saint féréol/DCE/"/>
    </mc:Choice>
  </mc:AlternateContent>
  <xr:revisionPtr revIDLastSave="41" documentId="13_ncr:1_{CD3A331A-D03F-49E7-B97B-10195F53F242}" xr6:coauthVersionLast="47" xr6:coauthVersionMax="47" xr10:uidLastSave="{396A501E-BCD6-41F3-9B3F-D8CBB99000E8}"/>
  <bookViews>
    <workbookView xWindow="-28920" yWindow="-2865" windowWidth="29040" windowHeight="15720" xr2:uid="{00000000-000D-0000-FFFF-FFFF00000000}"/>
  </bookViews>
  <sheets>
    <sheet name="BPU" sheetId="2" r:id="rId1"/>
    <sheet name="DQE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1" l="1"/>
  <c r="G22" i="1" s="1"/>
  <c r="F21" i="1"/>
  <c r="F20" i="1"/>
  <c r="F19" i="1"/>
  <c r="F18" i="1"/>
  <c r="F17" i="1"/>
  <c r="F16" i="1"/>
  <c r="F15" i="1"/>
  <c r="F14" i="1"/>
  <c r="F13" i="1"/>
  <c r="F12" i="1"/>
  <c r="G16" i="1" l="1"/>
  <c r="G17" i="1"/>
  <c r="G21" i="1" l="1"/>
  <c r="G20" i="1"/>
  <c r="G19" i="1"/>
  <c r="G18" i="1"/>
  <c r="G15" i="1"/>
  <c r="G14" i="1"/>
  <c r="G13" i="1"/>
  <c r="G12" i="1"/>
  <c r="G24" i="1" l="1"/>
  <c r="G25" i="1" s="1"/>
  <c r="G26" i="1" s="1"/>
</calcChain>
</file>

<file path=xl/sharedStrings.xml><?xml version="1.0" encoding="utf-8"?>
<sst xmlns="http://schemas.openxmlformats.org/spreadsheetml/2006/main" count="68" uniqueCount="37">
  <si>
    <t>BORDEREAU DES PRIX UNITAIRES</t>
  </si>
  <si>
    <t xml:space="preserve">Objet : </t>
  </si>
  <si>
    <t>Assistance pour l'interprétation des mesures d'auscultation et la réalisation des visites techniques appronfondies des barrages de Saint Ferreol et du Lampy</t>
  </si>
  <si>
    <t>Personne morale :</t>
  </si>
  <si>
    <t>Voies Navigables de France</t>
  </si>
  <si>
    <t>N° Prix</t>
  </si>
  <si>
    <t>Libellé</t>
  </si>
  <si>
    <t>Unité</t>
  </si>
  <si>
    <t>Prix Unitaire/
Forfait H.T.</t>
  </si>
  <si>
    <t xml:space="preserve">Interprétation mensuelle des mesures d'auscultation du barrage de St Ferréol </t>
  </si>
  <si>
    <t>Forfait</t>
  </si>
  <si>
    <t>Interprétation mensuelle des mesures d'auscultation du barrage du Lampy</t>
  </si>
  <si>
    <t xml:space="preserve">Forfait </t>
  </si>
  <si>
    <t>DETAIL QUANTITATIF ESTIMATIF</t>
  </si>
  <si>
    <t>Objet :</t>
  </si>
  <si>
    <t>Quantités prévues</t>
  </si>
  <si>
    <t>Prix unitaire / Forfait HT</t>
  </si>
  <si>
    <t>Montant H.T. (€)</t>
  </si>
  <si>
    <t>For</t>
  </si>
  <si>
    <t>CUMULS</t>
  </si>
  <si>
    <t>Montant H.T.</t>
  </si>
  <si>
    <t>Montant T.V.A</t>
  </si>
  <si>
    <t>Montant T.T.C</t>
  </si>
  <si>
    <t>Assistance en tant qu'appui technique en dehors des inspections prévue annuellement par la Dreal (demande complémentaire, Dreal, INRAE).</t>
  </si>
  <si>
    <t>Réalisation du rapport annuel d'auscultation du barrage de St Ferréol + présentation annuelle</t>
  </si>
  <si>
    <t>Réalisation du rapport annuel d'auscultation du barrage du Lampy + présentation annuelle</t>
  </si>
  <si>
    <t xml:space="preserve">Réalisation de la Visite Technique Approfondie du barrage de St Ferréol + présence au visite d'inspection </t>
  </si>
  <si>
    <t>Réalisation de la Visite Technique Approfondie du barrage du Lampy + présence au visite d'inspection</t>
  </si>
  <si>
    <t>Réalisation du rapport annuel d'exploitation et de surveillance du barrage de St Ferréol
+ présentation en réunion</t>
  </si>
  <si>
    <t>Réalisation du rapport annuel d'exploitation et de surveillance du barrage du Lampy
+ présentation en réunion</t>
  </si>
  <si>
    <t>Réalisation du rapport annuel d'auscultation du barrage de St Ferréol + présentation réunion</t>
  </si>
  <si>
    <t>Réalisation du rapport annuel d'auscultation du barrage du Lampy + présentation réunion</t>
  </si>
  <si>
    <t>Réalisation du rapport annuel d'exploitation et de surveillance du barrage de St Ferréol
+  présentation en réunion</t>
  </si>
  <si>
    <t xml:space="preserve">Réalisation de la Visite Technique Approfondie du barrage de St Ferréol + présence à la visite d'inspection </t>
  </si>
  <si>
    <t xml:space="preserve">Réalisation de la Visite Technique Approfondie du barrage du Lampy + présence à la visite d'inspection </t>
  </si>
  <si>
    <t>Note de synthèse historique et compte rendu VTA du barrage de St Ferréol</t>
  </si>
  <si>
    <t>Note de synthèse historique et compte rendu VTA du barrage du Lampy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</si>
</sst>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€"/>
    <numFmt numFmtId="165" formatCode="###\ ###\ ##0.0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1"/>
      <name val="Trebuchet MS"/>
      <family val="2"/>
    </font>
    <font>
      <sz val="10"/>
      <name val="Arial"/>
      <family val="2"/>
    </font>
    <font>
      <b/>
      <sz val="14"/>
      <name val="Trebuchet MS"/>
      <family val="2"/>
    </font>
    <font>
      <b/>
      <sz val="10"/>
      <color indexed="9"/>
      <name val="Trebuchet MS"/>
      <family val="2"/>
    </font>
    <font>
      <b/>
      <sz val="9"/>
      <color indexed="8"/>
      <name val="Times New Roman"/>
      <family val="1"/>
    </font>
    <font>
      <i/>
      <sz val="10"/>
      <name val="Trebuchet MS"/>
      <family val="2"/>
    </font>
    <font>
      <b/>
      <sz val="10"/>
      <name val="Trebuchet MS"/>
      <family val="2"/>
    </font>
    <font>
      <i/>
      <sz val="10"/>
      <name val="Times New Roman"/>
      <family val="1"/>
    </font>
    <font>
      <b/>
      <sz val="10"/>
      <name val="Times New Roman"/>
      <family val="1"/>
    </font>
    <font>
      <b/>
      <sz val="20"/>
      <name val="Trebuchet MS"/>
      <family val="2"/>
    </font>
    <font>
      <b/>
      <sz val="9"/>
      <name val="Trebuchet MS"/>
      <family val="2"/>
    </font>
    <font>
      <sz val="9"/>
      <name val="Trebuchet MS"/>
      <family val="2"/>
    </font>
    <font>
      <i/>
      <sz val="9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66CC"/>
        <bgColor indexed="64"/>
      </patternFill>
    </fill>
    <fill>
      <patternFill patternType="solid">
        <fgColor indexed="3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93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1" fillId="0" borderId="0" xfId="0" applyFont="1"/>
    <xf numFmtId="0" fontId="1" fillId="0" borderId="0" xfId="0" applyFont="1" applyBorder="1"/>
    <xf numFmtId="164" fontId="0" fillId="0" borderId="1" xfId="0" applyNumberFormat="1" applyBorder="1"/>
    <xf numFmtId="0" fontId="1" fillId="0" borderId="5" xfId="0" applyFont="1" applyBorder="1"/>
    <xf numFmtId="9" fontId="0" fillId="0" borderId="0" xfId="0" applyNumberFormat="1" applyBorder="1"/>
    <xf numFmtId="0" fontId="1" fillId="0" borderId="6" xfId="0" applyFont="1" applyBorder="1"/>
    <xf numFmtId="0" fontId="1" fillId="0" borderId="8" xfId="0" applyFont="1" applyBorder="1"/>
    <xf numFmtId="0" fontId="1" fillId="0" borderId="8" xfId="0" applyFont="1" applyBorder="1" applyAlignment="1">
      <alignment horizontal="left"/>
    </xf>
    <xf numFmtId="0" fontId="1" fillId="0" borderId="9" xfId="0" applyFont="1" applyBorder="1"/>
    <xf numFmtId="0" fontId="3" fillId="0" borderId="0" xfId="0" applyFont="1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vertical="top"/>
    </xf>
    <xf numFmtId="0" fontId="8" fillId="0" borderId="0" xfId="0" applyFont="1" applyAlignment="1">
      <alignment horizontal="left" vertical="center" readingOrder="1"/>
    </xf>
    <xf numFmtId="0" fontId="9" fillId="0" borderId="11" xfId="1" applyFont="1" applyBorder="1" applyAlignment="1" applyProtection="1">
      <alignment horizontal="left" vertical="top"/>
      <protection locked="0"/>
    </xf>
    <xf numFmtId="0" fontId="9" fillId="0" borderId="14" xfId="1" applyFont="1" applyBorder="1" applyAlignment="1" applyProtection="1">
      <alignment horizontal="left" vertical="center" wrapText="1"/>
      <protection locked="0"/>
    </xf>
    <xf numFmtId="0" fontId="5" fillId="0" borderId="0" xfId="1" applyAlignment="1">
      <alignment horizontal="right"/>
    </xf>
    <xf numFmtId="0" fontId="5" fillId="0" borderId="0" xfId="1" applyAlignment="1">
      <alignment horizontal="left"/>
    </xf>
    <xf numFmtId="0" fontId="5" fillId="0" borderId="0" xfId="1" applyAlignment="1">
      <alignment horizontal="left" readingOrder="1"/>
    </xf>
    <xf numFmtId="0" fontId="9" fillId="0" borderId="0" xfId="1" applyFont="1" applyAlignment="1" applyProtection="1">
      <alignment horizontal="left" vertical="top" readingOrder="1"/>
      <protection locked="0"/>
    </xf>
    <xf numFmtId="0" fontId="10" fillId="0" borderId="0" xfId="1" applyFont="1" applyBorder="1" applyAlignment="1" applyProtection="1">
      <alignment horizontal="left" vertical="top" readingOrder="1"/>
    </xf>
    <xf numFmtId="0" fontId="11" fillId="0" borderId="0" xfId="1" applyFont="1" applyAlignment="1" applyProtection="1">
      <alignment horizontal="left" vertical="top" readingOrder="1"/>
      <protection locked="0"/>
    </xf>
    <xf numFmtId="0" fontId="12" fillId="0" borderId="0" xfId="1" applyFont="1" applyBorder="1" applyAlignment="1" applyProtection="1">
      <alignment horizontal="left" vertical="top" readingOrder="1"/>
    </xf>
    <xf numFmtId="0" fontId="15" fillId="0" borderId="1" xfId="0" applyFont="1" applyBorder="1" applyAlignment="1">
      <alignment horizontal="left" vertical="top"/>
    </xf>
    <xf numFmtId="0" fontId="16" fillId="0" borderId="1" xfId="0" applyFont="1" applyBorder="1" applyAlignment="1">
      <alignment horizontal="left" vertical="top"/>
    </xf>
    <xf numFmtId="0" fontId="15" fillId="0" borderId="1" xfId="0" applyFont="1" applyBorder="1" applyAlignment="1">
      <alignment horizontal="left" vertical="justify" wrapText="1"/>
    </xf>
    <xf numFmtId="0" fontId="7" fillId="5" borderId="19" xfId="0" applyFont="1" applyFill="1" applyBorder="1" applyAlignment="1" applyProtection="1">
      <alignment horizontal="center" vertical="center" wrapText="1"/>
    </xf>
    <xf numFmtId="0" fontId="14" fillId="3" borderId="1" xfId="0" applyFont="1" applyFill="1" applyBorder="1" applyAlignment="1">
      <alignment horizontal="left" vertical="top" wrapText="1"/>
    </xf>
    <xf numFmtId="165" fontId="14" fillId="3" borderId="1" xfId="0" applyNumberFormat="1" applyFont="1" applyFill="1" applyBorder="1" applyAlignment="1">
      <alignment horizontal="right" vertical="top"/>
    </xf>
    <xf numFmtId="0" fontId="5" fillId="0" borderId="1" xfId="1" applyBorder="1" applyAlignment="1">
      <alignment horizontal="left"/>
    </xf>
    <xf numFmtId="0" fontId="15" fillId="0" borderId="10" xfId="0" applyFont="1" applyBorder="1" applyAlignment="1">
      <alignment horizontal="left" vertical="justify" wrapText="1"/>
    </xf>
    <xf numFmtId="0" fontId="5" fillId="0" borderId="10" xfId="1" applyBorder="1"/>
    <xf numFmtId="0" fontId="15" fillId="0" borderId="13" xfId="0" applyFont="1" applyBorder="1" applyAlignment="1">
      <alignment horizontal="right" vertical="top"/>
    </xf>
    <xf numFmtId="0" fontId="15" fillId="0" borderId="16" xfId="0" applyFont="1" applyBorder="1" applyAlignment="1">
      <alignment horizontal="right" vertical="top"/>
    </xf>
    <xf numFmtId="0" fontId="15" fillId="0" borderId="1" xfId="0" applyFont="1" applyBorder="1" applyAlignment="1">
      <alignment horizontal="center" vertical="justify" wrapText="1"/>
    </xf>
    <xf numFmtId="0" fontId="5" fillId="0" borderId="1" xfId="1" applyBorder="1" applyAlignment="1">
      <alignment horizontal="center"/>
    </xf>
    <xf numFmtId="0" fontId="14" fillId="3" borderId="1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/>
    </xf>
    <xf numFmtId="0" fontId="5" fillId="3" borderId="0" xfId="1" applyFill="1" applyAlignment="1">
      <alignment horizontal="left" readingOrder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0" borderId="11" xfId="0" applyFont="1" applyBorder="1"/>
    <xf numFmtId="0" fontId="3" fillId="0" borderId="17" xfId="0" applyFont="1" applyBorder="1"/>
    <xf numFmtId="0" fontId="0" fillId="0" borderId="17" xfId="0" applyBorder="1"/>
    <xf numFmtId="164" fontId="0" fillId="0" borderId="17" xfId="0" applyNumberFormat="1" applyBorder="1"/>
    <xf numFmtId="0" fontId="3" fillId="0" borderId="20" xfId="0" applyFont="1" applyBorder="1"/>
    <xf numFmtId="0" fontId="3" fillId="0" borderId="14" xfId="0" applyFont="1" applyBorder="1"/>
    <xf numFmtId="0" fontId="3" fillId="0" borderId="18" xfId="0" applyFont="1" applyBorder="1"/>
    <xf numFmtId="0" fontId="0" fillId="0" borderId="18" xfId="0" applyBorder="1"/>
    <xf numFmtId="164" fontId="1" fillId="0" borderId="1" xfId="0" applyNumberFormat="1" applyFont="1" applyBorder="1"/>
    <xf numFmtId="0" fontId="5" fillId="0" borderId="10" xfId="1" applyBorder="1" applyAlignment="1">
      <alignment horizontal="left"/>
    </xf>
    <xf numFmtId="0" fontId="15" fillId="0" borderId="21" xfId="0" applyFont="1" applyBorder="1" applyAlignment="1">
      <alignment horizontal="right" vertical="top"/>
    </xf>
    <xf numFmtId="0" fontId="15" fillId="0" borderId="13" xfId="0" applyFont="1" applyFill="1" applyBorder="1" applyAlignment="1">
      <alignment horizontal="right" vertical="top"/>
    </xf>
    <xf numFmtId="0" fontId="0" fillId="0" borderId="22" xfId="0" applyFill="1" applyBorder="1" applyAlignment="1">
      <alignment vertical="top" wrapText="1"/>
    </xf>
    <xf numFmtId="0" fontId="15" fillId="0" borderId="1" xfId="0" applyFont="1" applyFill="1" applyBorder="1" applyAlignment="1">
      <alignment horizontal="center" vertical="justify" wrapText="1"/>
    </xf>
    <xf numFmtId="0" fontId="15" fillId="0" borderId="1" xfId="0" applyFont="1" applyFill="1" applyBorder="1" applyAlignment="1">
      <alignment horizontal="left" vertical="justify" wrapText="1"/>
    </xf>
    <xf numFmtId="0" fontId="0" fillId="0" borderId="0" xfId="0" applyFill="1"/>
    <xf numFmtId="0" fontId="15" fillId="0" borderId="1" xfId="0" applyFont="1" applyFill="1" applyBorder="1" applyAlignment="1">
      <alignment horizontal="left" vertical="top"/>
    </xf>
    <xf numFmtId="0" fontId="15" fillId="0" borderId="16" xfId="0" applyFont="1" applyFill="1" applyBorder="1" applyAlignment="1">
      <alignment horizontal="right" vertical="top"/>
    </xf>
    <xf numFmtId="0" fontId="15" fillId="0" borderId="10" xfId="0" applyFont="1" applyFill="1" applyBorder="1" applyAlignment="1">
      <alignment horizontal="left" vertical="justify" wrapText="1"/>
    </xf>
    <xf numFmtId="0" fontId="15" fillId="0" borderId="1" xfId="0" applyFont="1" applyFill="1" applyBorder="1" applyAlignment="1">
      <alignment horizontal="center" vertical="top" wrapText="1"/>
    </xf>
    <xf numFmtId="0" fontId="15" fillId="0" borderId="1" xfId="0" applyFont="1" applyBorder="1" applyAlignment="1">
      <alignment horizontal="right" vertical="top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center" vertical="top"/>
    </xf>
    <xf numFmtId="0" fontId="0" fillId="0" borderId="1" xfId="0" applyFill="1" applyBorder="1" applyAlignment="1">
      <alignment vertical="top"/>
    </xf>
    <xf numFmtId="164" fontId="0" fillId="0" borderId="1" xfId="0" applyNumberFormat="1" applyFill="1" applyBorder="1"/>
    <xf numFmtId="164" fontId="0" fillId="0" borderId="1" xfId="0" applyNumberFormat="1" applyFill="1" applyBorder="1" applyAlignment="1">
      <alignment vertical="top"/>
    </xf>
    <xf numFmtId="0" fontId="13" fillId="0" borderId="0" xfId="1" applyFont="1" applyAlignment="1">
      <alignment horizontal="center" readingOrder="1"/>
    </xf>
    <xf numFmtId="0" fontId="1" fillId="0" borderId="17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10" fillId="0" borderId="18" xfId="1" applyFont="1" applyBorder="1" applyAlignment="1">
      <alignment horizontal="left" vertical="center" wrapText="1"/>
    </xf>
    <xf numFmtId="0" fontId="10" fillId="0" borderId="15" xfId="1" applyFont="1" applyBorder="1" applyAlignment="1">
      <alignment horizontal="left" vertical="center" wrapText="1"/>
    </xf>
    <xf numFmtId="0" fontId="6" fillId="0" borderId="0" xfId="1" applyFont="1" applyAlignment="1" applyProtection="1">
      <alignment horizontal="center" vertical="center"/>
    </xf>
    <xf numFmtId="0" fontId="0" fillId="0" borderId="1" xfId="0" applyBorder="1" applyAlignment="1">
      <alignment horizontal="left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2" fontId="0" fillId="0" borderId="1" xfId="0" applyNumberFormat="1" applyBorder="1" applyAlignment="1">
      <alignment horizontal="center" wrapText="1"/>
    </xf>
    <xf numFmtId="0" fontId="0" fillId="3" borderId="1" xfId="0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00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1</xdr:col>
      <xdr:colOff>352425</xdr:colOff>
      <xdr:row>4</xdr:row>
      <xdr:rowOff>161925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0"/>
          <a:ext cx="1447800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1088197</xdr:colOff>
      <xdr:row>4</xdr:row>
      <xdr:rowOff>8255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88197" cy="6305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32"/>
  <sheetViews>
    <sheetView tabSelected="1" topLeftCell="A7" zoomScale="115" zoomScaleNormal="115" workbookViewId="0">
      <selection activeCell="F14" sqref="F14"/>
    </sheetView>
  </sheetViews>
  <sheetFormatPr baseColWidth="10" defaultColWidth="11.453125" defaultRowHeight="14.5" x14ac:dyDescent="0.35"/>
  <cols>
    <col min="1" max="1" width="16.7265625" customWidth="1"/>
    <col min="2" max="2" width="84.7265625" customWidth="1"/>
    <col min="3" max="3" width="18.7265625" customWidth="1"/>
    <col min="4" max="4" width="15.7265625" customWidth="1"/>
  </cols>
  <sheetData>
    <row r="1" spans="1:35" x14ac:dyDescent="0.35">
      <c r="A1" s="17"/>
      <c r="B1" s="2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</row>
    <row r="2" spans="1:35" x14ac:dyDescent="0.35">
      <c r="A2" s="17"/>
      <c r="B2" s="23"/>
      <c r="C2" s="23"/>
      <c r="D2" s="24"/>
    </row>
    <row r="3" spans="1:35" x14ac:dyDescent="0.35">
      <c r="A3" s="17"/>
      <c r="B3" s="25"/>
      <c r="C3" s="25"/>
      <c r="D3" s="26"/>
    </row>
    <row r="4" spans="1:35" ht="25.5" x14ac:dyDescent="0.55000000000000004">
      <c r="A4" s="75" t="s">
        <v>0</v>
      </c>
      <c r="B4" s="75"/>
      <c r="C4" s="75"/>
      <c r="D4" s="75"/>
    </row>
    <row r="5" spans="1:35" x14ac:dyDescent="0.35">
      <c r="A5" s="22"/>
      <c r="B5" s="22"/>
      <c r="C5" s="22"/>
      <c r="D5" s="22"/>
    </row>
    <row r="6" spans="1:35" x14ac:dyDescent="0.35">
      <c r="A6" s="22"/>
      <c r="B6" s="22"/>
      <c r="C6" s="22"/>
      <c r="D6" s="22"/>
    </row>
    <row r="7" spans="1:35" ht="30" customHeight="1" x14ac:dyDescent="0.35">
      <c r="A7" s="18" t="s">
        <v>1</v>
      </c>
      <c r="B7" s="76" t="s">
        <v>2</v>
      </c>
      <c r="C7" s="76"/>
      <c r="D7" s="77"/>
    </row>
    <row r="8" spans="1:35" ht="15" customHeight="1" x14ac:dyDescent="0.35">
      <c r="A8" s="19" t="s">
        <v>3</v>
      </c>
      <c r="B8" s="78" t="s">
        <v>4</v>
      </c>
      <c r="C8" s="78"/>
      <c r="D8" s="79"/>
    </row>
    <row r="9" spans="1:35" ht="12.75" customHeight="1" x14ac:dyDescent="0.35">
      <c r="A9" s="20"/>
      <c r="B9" s="21"/>
      <c r="C9" s="21"/>
      <c r="D9" s="20"/>
    </row>
    <row r="10" spans="1:35" ht="27" x14ac:dyDescent="0.35">
      <c r="A10" s="30" t="s">
        <v>5</v>
      </c>
      <c r="B10" s="30" t="s">
        <v>6</v>
      </c>
      <c r="C10" s="30" t="s">
        <v>7</v>
      </c>
      <c r="D10" s="30" t="s">
        <v>8</v>
      </c>
    </row>
    <row r="11" spans="1:35" x14ac:dyDescent="0.35">
      <c r="A11" s="36">
        <v>1.1000000000000001</v>
      </c>
      <c r="B11" s="34" t="s">
        <v>9</v>
      </c>
      <c r="C11" s="38" t="s">
        <v>10</v>
      </c>
      <c r="D11" s="29"/>
    </row>
    <row r="12" spans="1:35" x14ac:dyDescent="0.35">
      <c r="A12" s="37"/>
      <c r="B12" s="35"/>
      <c r="C12" s="39"/>
      <c r="D12" s="27"/>
    </row>
    <row r="13" spans="1:35" x14ac:dyDescent="0.35">
      <c r="A13" s="36">
        <v>1.2</v>
      </c>
      <c r="B13" s="34" t="s">
        <v>11</v>
      </c>
      <c r="C13" s="38" t="s">
        <v>10</v>
      </c>
      <c r="D13" s="29"/>
    </row>
    <row r="14" spans="1:35" x14ac:dyDescent="0.35">
      <c r="A14" s="37"/>
      <c r="B14" s="35"/>
      <c r="C14" s="39"/>
      <c r="D14" s="27"/>
    </row>
    <row r="15" spans="1:35" x14ac:dyDescent="0.35">
      <c r="A15" s="36">
        <v>2.1</v>
      </c>
      <c r="B15" s="34" t="s">
        <v>30</v>
      </c>
      <c r="C15" s="38" t="s">
        <v>10</v>
      </c>
      <c r="D15" s="29"/>
    </row>
    <row r="16" spans="1:35" x14ac:dyDescent="0.35">
      <c r="A16" s="37"/>
      <c r="B16" s="35"/>
      <c r="C16" s="39"/>
      <c r="D16" s="27"/>
    </row>
    <row r="17" spans="1:4" x14ac:dyDescent="0.35">
      <c r="A17" s="36">
        <v>2.2000000000000002</v>
      </c>
      <c r="B17" s="34" t="s">
        <v>31</v>
      </c>
      <c r="C17" s="38" t="s">
        <v>12</v>
      </c>
      <c r="D17" s="29"/>
    </row>
    <row r="18" spans="1:4" x14ac:dyDescent="0.35">
      <c r="A18" s="37"/>
      <c r="B18" s="31"/>
      <c r="C18" s="40"/>
      <c r="D18" s="32"/>
    </row>
    <row r="19" spans="1:4" s="64" customFormat="1" x14ac:dyDescent="0.35">
      <c r="A19" s="60">
        <v>3.1</v>
      </c>
      <c r="B19" s="61" t="s">
        <v>35</v>
      </c>
      <c r="C19" s="62" t="s">
        <v>12</v>
      </c>
      <c r="D19" s="63"/>
    </row>
    <row r="20" spans="1:4" s="64" customFormat="1" x14ac:dyDescent="0.35">
      <c r="A20" s="66"/>
      <c r="B20" s="67"/>
      <c r="C20" s="68"/>
      <c r="D20" s="65"/>
    </row>
    <row r="21" spans="1:4" s="64" customFormat="1" x14ac:dyDescent="0.35">
      <c r="A21" s="60">
        <v>3.2</v>
      </c>
      <c r="B21" s="64" t="s">
        <v>36</v>
      </c>
      <c r="C21" s="62" t="s">
        <v>10</v>
      </c>
      <c r="D21" s="65"/>
    </row>
    <row r="22" spans="1:4" x14ac:dyDescent="0.35">
      <c r="A22" s="37"/>
      <c r="B22" s="31"/>
      <c r="C22" s="40"/>
      <c r="D22" s="27"/>
    </row>
    <row r="23" spans="1:4" x14ac:dyDescent="0.35">
      <c r="A23" s="36">
        <v>4.0999999999999996</v>
      </c>
      <c r="B23" s="29" t="s">
        <v>33</v>
      </c>
      <c r="C23" s="38" t="s">
        <v>10</v>
      </c>
      <c r="D23" s="27"/>
    </row>
    <row r="24" spans="1:4" x14ac:dyDescent="0.35">
      <c r="A24" s="37"/>
      <c r="B24" s="28"/>
      <c r="C24" s="41"/>
      <c r="D24" s="27"/>
    </row>
    <row r="25" spans="1:4" x14ac:dyDescent="0.35">
      <c r="A25" s="36">
        <v>4.2</v>
      </c>
      <c r="B25" s="29" t="s">
        <v>34</v>
      </c>
      <c r="C25" s="38" t="s">
        <v>10</v>
      </c>
      <c r="D25" s="27"/>
    </row>
    <row r="26" spans="1:4" x14ac:dyDescent="0.35">
      <c r="A26" s="37"/>
      <c r="B26" s="31"/>
      <c r="C26" s="40"/>
      <c r="D26" s="27"/>
    </row>
    <row r="27" spans="1:4" ht="31.5" customHeight="1" x14ac:dyDescent="0.35">
      <c r="A27" s="36">
        <v>5.0999999999999996</v>
      </c>
      <c r="B27" s="29" t="s">
        <v>32</v>
      </c>
      <c r="C27" s="38" t="s">
        <v>12</v>
      </c>
      <c r="D27" s="27"/>
    </row>
    <row r="28" spans="1:4" x14ac:dyDescent="0.35">
      <c r="A28" s="37"/>
      <c r="B28" s="33"/>
      <c r="C28" s="39"/>
      <c r="D28" s="27"/>
    </row>
    <row r="29" spans="1:4" ht="31.5" customHeight="1" x14ac:dyDescent="0.35">
      <c r="A29" s="36">
        <v>5.2</v>
      </c>
      <c r="B29" s="29" t="s">
        <v>29</v>
      </c>
      <c r="C29" s="38" t="s">
        <v>12</v>
      </c>
      <c r="D29" s="27"/>
    </row>
    <row r="30" spans="1:4" x14ac:dyDescent="0.35">
      <c r="A30" s="59"/>
      <c r="B30" s="58"/>
      <c r="C30" s="39"/>
      <c r="D30" s="27"/>
    </row>
    <row r="31" spans="1:4" ht="24" x14ac:dyDescent="0.35">
      <c r="A31" s="69">
        <v>5.3</v>
      </c>
      <c r="B31" s="29" t="s">
        <v>23</v>
      </c>
      <c r="C31" s="38" t="s">
        <v>12</v>
      </c>
      <c r="D31" s="27"/>
    </row>
    <row r="32" spans="1:4" x14ac:dyDescent="0.35">
      <c r="A32" s="69"/>
      <c r="B32" s="33"/>
      <c r="C32" s="39"/>
      <c r="D32" s="27"/>
    </row>
  </sheetData>
  <mergeCells count="3">
    <mergeCell ref="A4:D4"/>
    <mergeCell ref="B7:D7"/>
    <mergeCell ref="B8:D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7"/>
  <sheetViews>
    <sheetView topLeftCell="A6" zoomScale="85" zoomScaleNormal="85" workbookViewId="0">
      <selection activeCell="F13" sqref="F13"/>
    </sheetView>
  </sheetViews>
  <sheetFormatPr baseColWidth="10" defaultColWidth="11.453125" defaultRowHeight="14.5" x14ac:dyDescent="0.35"/>
  <cols>
    <col min="1" max="1" width="16.7265625" customWidth="1"/>
    <col min="3" max="3" width="45.7265625" customWidth="1"/>
    <col min="4" max="4" width="5.7265625" customWidth="1"/>
    <col min="5" max="5" width="33.7265625" customWidth="1"/>
    <col min="6" max="7" width="13.7265625" customWidth="1"/>
  </cols>
  <sheetData>
    <row r="1" spans="1:7" x14ac:dyDescent="0.35">
      <c r="A1" s="80" t="s">
        <v>13</v>
      </c>
      <c r="B1" s="80"/>
      <c r="C1" s="80"/>
      <c r="D1" s="80"/>
      <c r="E1" s="80"/>
      <c r="F1" s="80"/>
      <c r="G1" s="80"/>
    </row>
    <row r="2" spans="1:7" x14ac:dyDescent="0.35">
      <c r="A2" s="80"/>
      <c r="B2" s="80"/>
      <c r="C2" s="80"/>
      <c r="D2" s="80"/>
      <c r="E2" s="80"/>
      <c r="F2" s="80"/>
      <c r="G2" s="80"/>
    </row>
    <row r="3" spans="1:7" x14ac:dyDescent="0.35">
      <c r="A3" s="80"/>
      <c r="B3" s="80"/>
      <c r="C3" s="80"/>
      <c r="D3" s="80"/>
      <c r="E3" s="80"/>
      <c r="F3" s="80"/>
      <c r="G3" s="80"/>
    </row>
    <row r="4" spans="1:7" ht="18.75" customHeight="1" x14ac:dyDescent="0.35">
      <c r="A4" s="80"/>
      <c r="B4" s="80"/>
      <c r="C4" s="80"/>
      <c r="D4" s="80"/>
      <c r="E4" s="80"/>
      <c r="F4" s="80"/>
      <c r="G4" s="80"/>
    </row>
    <row r="5" spans="1:7" ht="12.75" customHeight="1" x14ac:dyDescent="0.35">
      <c r="A5" s="80"/>
      <c r="B5" s="80"/>
      <c r="C5" s="80"/>
      <c r="D5" s="80"/>
      <c r="E5" s="80"/>
      <c r="F5" s="80"/>
      <c r="G5" s="80"/>
    </row>
    <row r="6" spans="1:7" ht="12.75" customHeight="1" thickBot="1" x14ac:dyDescent="0.4">
      <c r="A6" s="80"/>
      <c r="B6" s="80"/>
      <c r="C6" s="80"/>
      <c r="D6" s="80"/>
      <c r="E6" s="80"/>
      <c r="F6" s="80"/>
      <c r="G6" s="80"/>
    </row>
    <row r="7" spans="1:7" s="1" customFormat="1" ht="30" customHeight="1" x14ac:dyDescent="0.35">
      <c r="A7" s="82" t="s">
        <v>14</v>
      </c>
      <c r="B7" s="83"/>
      <c r="C7" s="86" t="s">
        <v>2</v>
      </c>
      <c r="D7" s="86"/>
      <c r="E7" s="86"/>
      <c r="F7" s="86"/>
      <c r="G7" s="87"/>
    </row>
    <row r="8" spans="1:7" x14ac:dyDescent="0.35">
      <c r="A8" s="6"/>
      <c r="B8" s="4"/>
      <c r="C8" s="4"/>
      <c r="D8" s="4"/>
      <c r="E8" s="4"/>
      <c r="F8" s="4"/>
      <c r="G8" s="8"/>
    </row>
    <row r="9" spans="1:7" ht="15" thickBot="1" x14ac:dyDescent="0.4">
      <c r="A9" s="84" t="s">
        <v>3</v>
      </c>
      <c r="B9" s="85"/>
      <c r="C9" s="10" t="s">
        <v>4</v>
      </c>
      <c r="D9" s="9"/>
      <c r="E9" s="9"/>
      <c r="F9" s="9"/>
      <c r="G9" s="11"/>
    </row>
    <row r="11" spans="1:7" s="1" customFormat="1" ht="30" customHeight="1" x14ac:dyDescent="0.35">
      <c r="A11" s="47" t="s">
        <v>5</v>
      </c>
      <c r="B11" s="90" t="s">
        <v>6</v>
      </c>
      <c r="C11" s="90"/>
      <c r="D11" s="48" t="s">
        <v>7</v>
      </c>
      <c r="E11" s="48" t="s">
        <v>15</v>
      </c>
      <c r="F11" s="48" t="s">
        <v>16</v>
      </c>
      <c r="G11" s="48" t="s">
        <v>17</v>
      </c>
    </row>
    <row r="12" spans="1:7" ht="30" customHeight="1" x14ac:dyDescent="0.35">
      <c r="A12" s="13">
        <v>1.1000000000000001</v>
      </c>
      <c r="B12" s="81" t="s">
        <v>9</v>
      </c>
      <c r="C12" s="81"/>
      <c r="D12" s="15" t="s">
        <v>18</v>
      </c>
      <c r="E12" s="14">
        <v>48</v>
      </c>
      <c r="F12" s="5">
        <f>BPU!D11</f>
        <v>0</v>
      </c>
      <c r="G12" s="16">
        <f t="shared" ref="G12:G20" si="0">F12*E12</f>
        <v>0</v>
      </c>
    </row>
    <row r="13" spans="1:7" ht="30" customHeight="1" x14ac:dyDescent="0.35">
      <c r="A13" s="13">
        <v>1.2</v>
      </c>
      <c r="B13" s="81" t="s">
        <v>11</v>
      </c>
      <c r="C13" s="81"/>
      <c r="D13" s="15" t="s">
        <v>18</v>
      </c>
      <c r="E13" s="14">
        <v>48</v>
      </c>
      <c r="F13" s="5">
        <f>BPU!D13</f>
        <v>0</v>
      </c>
      <c r="G13" s="16">
        <f t="shared" si="0"/>
        <v>0</v>
      </c>
    </row>
    <row r="14" spans="1:7" ht="30" customHeight="1" x14ac:dyDescent="0.35">
      <c r="A14" s="13">
        <v>2.1</v>
      </c>
      <c r="B14" s="81" t="s">
        <v>24</v>
      </c>
      <c r="C14" s="81"/>
      <c r="D14" s="15" t="s">
        <v>18</v>
      </c>
      <c r="E14" s="14">
        <v>4</v>
      </c>
      <c r="F14" s="5">
        <f>BPU!D15</f>
        <v>0</v>
      </c>
      <c r="G14" s="16">
        <f t="shared" si="0"/>
        <v>0</v>
      </c>
    </row>
    <row r="15" spans="1:7" ht="30" customHeight="1" x14ac:dyDescent="0.35">
      <c r="A15" s="13">
        <v>2.2000000000000002</v>
      </c>
      <c r="B15" s="81" t="s">
        <v>25</v>
      </c>
      <c r="C15" s="81"/>
      <c r="D15" s="15" t="s">
        <v>18</v>
      </c>
      <c r="E15" s="14">
        <v>4</v>
      </c>
      <c r="F15" s="5">
        <f>BPU!D17</f>
        <v>0</v>
      </c>
      <c r="G15" s="16">
        <f t="shared" si="0"/>
        <v>0</v>
      </c>
    </row>
    <row r="16" spans="1:7" s="64" customFormat="1" ht="30" customHeight="1" x14ac:dyDescent="0.35">
      <c r="A16" s="70">
        <v>3.1</v>
      </c>
      <c r="B16" s="91" t="s">
        <v>35</v>
      </c>
      <c r="C16" s="92"/>
      <c r="D16" s="71" t="s">
        <v>18</v>
      </c>
      <c r="E16" s="72">
        <v>1</v>
      </c>
      <c r="F16" s="73">
        <f>BPU!D19</f>
        <v>0</v>
      </c>
      <c r="G16" s="74">
        <f t="shared" si="0"/>
        <v>0</v>
      </c>
    </row>
    <row r="17" spans="1:7" s="64" customFormat="1" ht="30" customHeight="1" x14ac:dyDescent="0.35">
      <c r="A17" s="70">
        <v>3.2</v>
      </c>
      <c r="B17" s="91" t="s">
        <v>36</v>
      </c>
      <c r="C17" s="92"/>
      <c r="D17" s="71" t="s">
        <v>18</v>
      </c>
      <c r="E17" s="72">
        <v>1</v>
      </c>
      <c r="F17" s="73">
        <f>BPU!D21</f>
        <v>0</v>
      </c>
      <c r="G17" s="74">
        <f t="shared" si="0"/>
        <v>0</v>
      </c>
    </row>
    <row r="18" spans="1:7" ht="30" customHeight="1" x14ac:dyDescent="0.35">
      <c r="A18" s="13">
        <v>4.0999999999999996</v>
      </c>
      <c r="B18" s="81" t="s">
        <v>26</v>
      </c>
      <c r="C18" s="81"/>
      <c r="D18" s="15" t="s">
        <v>18</v>
      </c>
      <c r="E18" s="14">
        <v>4</v>
      </c>
      <c r="F18" s="5">
        <f>BPU!D23</f>
        <v>0</v>
      </c>
      <c r="G18" s="16">
        <f t="shared" si="0"/>
        <v>0</v>
      </c>
    </row>
    <row r="19" spans="1:7" ht="30" customHeight="1" x14ac:dyDescent="0.35">
      <c r="A19" s="13">
        <v>4.2</v>
      </c>
      <c r="B19" s="81" t="s">
        <v>27</v>
      </c>
      <c r="C19" s="81"/>
      <c r="D19" s="15" t="s">
        <v>18</v>
      </c>
      <c r="E19" s="14">
        <v>4</v>
      </c>
      <c r="F19" s="5">
        <f>BPU!D25</f>
        <v>0</v>
      </c>
      <c r="G19" s="16">
        <f t="shared" si="0"/>
        <v>0</v>
      </c>
    </row>
    <row r="20" spans="1:7" ht="48.75" customHeight="1" x14ac:dyDescent="0.35">
      <c r="A20" s="13">
        <v>5.0999999999999996</v>
      </c>
      <c r="B20" s="89" t="s">
        <v>28</v>
      </c>
      <c r="C20" s="89"/>
      <c r="D20" s="15" t="s">
        <v>18</v>
      </c>
      <c r="E20" s="14">
        <v>4</v>
      </c>
      <c r="F20" s="5">
        <f>BPU!D27</f>
        <v>0</v>
      </c>
      <c r="G20" s="16">
        <f t="shared" si="0"/>
        <v>0</v>
      </c>
    </row>
    <row r="21" spans="1:7" ht="48.75" customHeight="1" x14ac:dyDescent="0.35">
      <c r="A21" s="13">
        <v>5.2</v>
      </c>
      <c r="B21" s="89" t="s">
        <v>29</v>
      </c>
      <c r="C21" s="89"/>
      <c r="D21" s="15" t="s">
        <v>18</v>
      </c>
      <c r="E21" s="14">
        <v>4</v>
      </c>
      <c r="F21" s="5">
        <f>BPU!D29</f>
        <v>0</v>
      </c>
      <c r="G21" s="16">
        <f>F21*E21</f>
        <v>0</v>
      </c>
    </row>
    <row r="22" spans="1:7" ht="49.5" customHeight="1" x14ac:dyDescent="0.35">
      <c r="A22" s="13">
        <v>5.3</v>
      </c>
      <c r="B22" s="88" t="s">
        <v>23</v>
      </c>
      <c r="C22" s="88"/>
      <c r="D22" s="15" t="s">
        <v>18</v>
      </c>
      <c r="E22" s="14">
        <v>1</v>
      </c>
      <c r="F22" s="5">
        <f>BPU!D31</f>
        <v>0</v>
      </c>
      <c r="G22" s="16">
        <f>F22*E22</f>
        <v>0</v>
      </c>
    </row>
    <row r="23" spans="1:7" ht="30" customHeight="1" x14ac:dyDescent="0.35">
      <c r="A23" s="43" t="s">
        <v>19</v>
      </c>
      <c r="B23" s="44"/>
      <c r="C23" s="44"/>
      <c r="D23" s="44"/>
      <c r="E23" s="44"/>
      <c r="F23" s="45"/>
      <c r="G23" s="46"/>
    </row>
    <row r="24" spans="1:7" ht="30" customHeight="1" x14ac:dyDescent="0.35">
      <c r="A24" s="49" t="s">
        <v>20</v>
      </c>
      <c r="B24" s="50"/>
      <c r="C24" s="51"/>
      <c r="D24" s="51"/>
      <c r="E24" s="51"/>
      <c r="F24" s="52"/>
      <c r="G24" s="5">
        <f>SUM(G12:G21)</f>
        <v>0</v>
      </c>
    </row>
    <row r="25" spans="1:7" ht="30" customHeight="1" x14ac:dyDescent="0.35">
      <c r="A25" s="53" t="s">
        <v>21</v>
      </c>
      <c r="B25" s="12"/>
      <c r="C25" s="2"/>
      <c r="D25" s="2"/>
      <c r="E25" s="2"/>
      <c r="F25" s="7">
        <v>0.2</v>
      </c>
      <c r="G25" s="5">
        <f>G24*0.2</f>
        <v>0</v>
      </c>
    </row>
    <row r="26" spans="1:7" ht="30" customHeight="1" x14ac:dyDescent="0.35">
      <c r="A26" s="54" t="s">
        <v>22</v>
      </c>
      <c r="B26" s="55"/>
      <c r="C26" s="56"/>
      <c r="D26" s="56"/>
      <c r="E26" s="56"/>
      <c r="F26" s="56"/>
      <c r="G26" s="57">
        <f>G25+G24</f>
        <v>0</v>
      </c>
    </row>
    <row r="27" spans="1:7" x14ac:dyDescent="0.35">
      <c r="A27" s="3"/>
    </row>
  </sheetData>
  <sheetProtection algorithmName="SHA-512" hashValue="rDR1HDeeSPI/X4ANx7RKKejbLYLRUfVV2tRV5Ux7HtNTZ2GOe6QYtLJWWDxuIHeUFPFJCp7gPRlO/gf5pci85A==" saltValue="Txp5FWtcELTGtpKuFJ7caA==" spinCount="100000" sheet="1" objects="1" scenarios="1"/>
  <mergeCells count="16">
    <mergeCell ref="B22:C22"/>
    <mergeCell ref="B21:C21"/>
    <mergeCell ref="B20:C20"/>
    <mergeCell ref="B11:C11"/>
    <mergeCell ref="B12:C12"/>
    <mergeCell ref="B13:C13"/>
    <mergeCell ref="B16:C16"/>
    <mergeCell ref="B17:C17"/>
    <mergeCell ref="A1:G6"/>
    <mergeCell ref="B14:C14"/>
    <mergeCell ref="B15:C15"/>
    <mergeCell ref="B18:C18"/>
    <mergeCell ref="B19:C19"/>
    <mergeCell ref="A7:B7"/>
    <mergeCell ref="A9:B9"/>
    <mergeCell ref="C7:G7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Manager/>
  <Company>VNF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SAUVESTRE Yann, VNF/DT Sud-Ouest/Direction/CG</dc:creator>
  <cp:keywords/>
  <dc:description/>
  <cp:lastModifiedBy>DIALLO Mamadou Oury</cp:lastModifiedBy>
  <cp:revision/>
  <dcterms:created xsi:type="dcterms:W3CDTF">2021-04-01T13:10:54Z</dcterms:created>
  <dcterms:modified xsi:type="dcterms:W3CDTF">2026-02-23T10:21:12Z</dcterms:modified>
  <cp:category/>
  <cp:contentStatus/>
</cp:coreProperties>
</file>